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23" i="1" l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J46" i="1" s="1"/>
  <c r="I12" i="1"/>
  <c r="H12" i="1"/>
  <c r="H46" i="1" s="1"/>
  <c r="G12" i="1"/>
  <c r="F12" i="1"/>
  <c r="F46" i="1" s="1"/>
  <c r="I46" i="1" l="1"/>
  <c r="G46" i="1"/>
  <c r="H89" i="1"/>
  <c r="I131" i="1"/>
  <c r="H131" i="1"/>
  <c r="J173" i="1"/>
  <c r="G215" i="1"/>
  <c r="F89" i="1"/>
  <c r="G131" i="1"/>
  <c r="H173" i="1"/>
  <c r="I215" i="1"/>
  <c r="F173" i="1"/>
  <c r="J89" i="1"/>
  <c r="G89" i="1"/>
  <c r="J224" i="1" l="1"/>
  <c r="H224" i="1"/>
  <c r="I224" i="1"/>
  <c r="G224" i="1"/>
  <c r="F224" i="1"/>
  <c r="L153" i="1" l="1"/>
  <c r="L158" i="1"/>
  <c r="L88" i="1"/>
  <c r="L59" i="1"/>
  <c r="L89" i="1"/>
  <c r="L123" i="1"/>
  <c r="L207" i="1"/>
  <c r="L111" i="1"/>
  <c r="L116" i="1"/>
  <c r="L214" i="1"/>
  <c r="L173" i="1"/>
  <c r="L143" i="1"/>
  <c r="L172" i="1"/>
  <c r="L215" i="1"/>
  <c r="L185" i="1"/>
  <c r="L101" i="1"/>
  <c r="L131" i="1"/>
  <c r="L16" i="1"/>
  <c r="L46" i="1"/>
  <c r="L224" i="1"/>
  <c r="L195" i="1"/>
  <c r="L200" i="1"/>
  <c r="L26" i="1"/>
  <c r="L31" i="1"/>
  <c r="L130" i="1"/>
  <c r="L165" i="1"/>
  <c r="L74" i="1"/>
  <c r="L69" i="1"/>
  <c r="L45" i="1"/>
  <c r="L38" i="1"/>
  <c r="L81" i="1"/>
</calcChain>
</file>

<file path=xl/sharedStrings.xml><?xml version="1.0" encoding="utf-8"?>
<sst xmlns="http://schemas.openxmlformats.org/spreadsheetml/2006/main" count="280" uniqueCount="98">
  <si>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</si>
  <si>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</si>
  <si>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</si>
  <si>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</si>
  <si>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</si>
  <si>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</si>
  <si>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</si>
  <si>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</si>
  <si>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</si>
  <si>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</si>
  <si>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</si>
  <si>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</si>
  <si>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</si>
  <si>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</si>
  <si>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</si>
  <si>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</si>
  <si>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</si>
  <si>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</si>
  <si>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</si>
  <si>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</si>
  <si>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</si>
  <si>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</si>
  <si>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</si>
  <si>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</si>
  <si>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</si>
  <si>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</si>
  <si>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</si>
  <si>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</si>
  <si>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</si>
  <si>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</si>
  <si>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</si>
  <si>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</si>
  <si>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</si>
  <si>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</si>
  <si>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</si>
  <si>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</si>
  <si>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</si>
  <si>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</si>
  <si>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</si>
  <si>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</si>
  <si>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</si>
  <si>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</si>
  <si>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</si>
  <si>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</si>
  <si>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</si>
  <si>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</si>
  <si>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182-2017</t>
  </si>
  <si>
    <t>379-2017</t>
  </si>
  <si>
    <t>пр</t>
  </si>
  <si>
    <t xml:space="preserve"> 03-2017</t>
  </si>
  <si>
    <t>338-2017</t>
  </si>
  <si>
    <t>Каша жидкая молочная из рисовой крупы</t>
  </si>
  <si>
    <t>йогурт</t>
  </si>
  <si>
    <t>напиток кофейный на молоке</t>
  </si>
  <si>
    <t>Хлеб второй сорт обогащ.видов.</t>
  </si>
  <si>
    <t>сыр порциями (российский)</t>
  </si>
  <si>
    <t>200 -10</t>
  </si>
  <si>
    <t>267-2017</t>
  </si>
  <si>
    <t>312-2017</t>
  </si>
  <si>
    <t>382-2017</t>
  </si>
  <si>
    <t>71-2017</t>
  </si>
  <si>
    <t>341--2017</t>
  </si>
  <si>
    <t>шницель рубленный</t>
  </si>
  <si>
    <t>Картофельное пюре</t>
  </si>
  <si>
    <t>какао с молоком</t>
  </si>
  <si>
    <t>Хлеб второй сорт обог.видов.</t>
  </si>
  <si>
    <t>огурцы свежие</t>
  </si>
  <si>
    <t>фрукт свежий</t>
  </si>
  <si>
    <t>250-2017</t>
  </si>
  <si>
    <t>203-2017</t>
  </si>
  <si>
    <t>374-2017</t>
  </si>
  <si>
    <t>бефстроганов</t>
  </si>
  <si>
    <t>макароны отварные</t>
  </si>
  <si>
    <t>чай с лимоном</t>
  </si>
  <si>
    <t>Выход, г</t>
  </si>
  <si>
    <t>40-40</t>
  </si>
  <si>
    <t xml:space="preserve"> фрукты</t>
  </si>
  <si>
    <t>222-2017</t>
  </si>
  <si>
    <t xml:space="preserve"> 1-2017</t>
  </si>
  <si>
    <t>пудинг из творога со сгущенным молоком</t>
  </si>
  <si>
    <t xml:space="preserve"> бутерброды с маслом</t>
  </si>
  <si>
    <t>фрукт</t>
  </si>
  <si>
    <t xml:space="preserve"> 10-30</t>
  </si>
  <si>
    <t>296-2017</t>
  </si>
  <si>
    <t>321-2017</t>
  </si>
  <si>
    <t>346-2017</t>
  </si>
  <si>
    <t>котлеты рубленные из кур</t>
  </si>
  <si>
    <t>капуста тушеная</t>
  </si>
  <si>
    <t>напиток апельсиновый</t>
  </si>
  <si>
    <t>Хлеб второго сорта обог.видов.</t>
  </si>
  <si>
    <t>70-30</t>
  </si>
  <si>
    <t>овощи</t>
  </si>
  <si>
    <t>картофельное пюре</t>
  </si>
  <si>
    <t xml:space="preserve">какао с молоком </t>
  </si>
  <si>
    <t>82-2017</t>
  </si>
  <si>
    <t>хлеб 2 сорта обогащенный видов</t>
  </si>
  <si>
    <t>овощи свежие</t>
  </si>
  <si>
    <t>хлеб 2 сорта обогащ.,видов.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</si>
</sst>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3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17" fontId="0" fillId="5" borderId="3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7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/>
      <c r="D1" s="89"/>
      <c r="E1" s="89"/>
      <c r="F1" s="13" t="s">
        <v>16</v>
      </c>
      <c r="G1" s="2" t="s">
        <v>17</v>
      </c>
      <c r="H1" s="90"/>
      <c r="I1" s="90"/>
      <c r="J1" s="90"/>
      <c r="K1" s="90"/>
    </row>
    <row r="2" spans="1:12" ht="18" x14ac:dyDescent="0.2">
      <c r="A2" s="38" t="s">
        <v>6</v>
      </c>
      <c r="C2" s="2"/>
      <c r="G2" s="2" t="s">
        <v>18</v>
      </c>
      <c r="H2" s="90"/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/>
      <c r="I3" s="50"/>
      <c r="J3" s="51">
        <v>2024</v>
      </c>
      <c r="K3" s="1"/>
    </row>
    <row r="4" spans="1:12" ht="13.5" thickBot="1" x14ac:dyDescent="0.25">
      <c r="C4" s="2"/>
      <c r="D4" s="4"/>
      <c r="H4" s="52" t="s">
        <v>42</v>
      </c>
      <c r="I4" s="52" t="s">
        <v>43</v>
      </c>
      <c r="J4" s="52" t="s">
        <v>44</v>
      </c>
    </row>
    <row r="5" spans="1:12" ht="34.5" thickBot="1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9" t="s">
        <v>51</v>
      </c>
      <c r="F6" s="64" t="s">
        <v>56</v>
      </c>
      <c r="G6" s="64">
        <v>5</v>
      </c>
      <c r="H6" s="64">
        <v>11</v>
      </c>
      <c r="I6" s="74">
        <v>33</v>
      </c>
      <c r="J6" s="64">
        <v>251</v>
      </c>
      <c r="K6" s="54" t="s">
        <v>46</v>
      </c>
      <c r="L6" s="69">
        <v>16.399999999999999</v>
      </c>
    </row>
    <row r="7" spans="1:12" ht="15" x14ac:dyDescent="0.25">
      <c r="A7" s="25"/>
      <c r="B7" s="16"/>
      <c r="C7" s="11"/>
      <c r="D7" s="7" t="s">
        <v>22</v>
      </c>
      <c r="E7" s="61" t="s">
        <v>53</v>
      </c>
      <c r="F7" s="66">
        <v>200</v>
      </c>
      <c r="G7" s="66">
        <v>4</v>
      </c>
      <c r="H7" s="66">
        <v>3</v>
      </c>
      <c r="I7" s="76">
        <v>29</v>
      </c>
      <c r="J7" s="66">
        <v>155</v>
      </c>
      <c r="K7" s="56" t="s">
        <v>47</v>
      </c>
      <c r="L7" s="71">
        <v>10.25</v>
      </c>
    </row>
    <row r="8" spans="1:12" ht="15" x14ac:dyDescent="0.25">
      <c r="A8" s="25"/>
      <c r="B8" s="16"/>
      <c r="C8" s="11"/>
      <c r="D8" s="7" t="s">
        <v>23</v>
      </c>
      <c r="E8" s="61" t="s">
        <v>54</v>
      </c>
      <c r="F8" s="66">
        <v>40</v>
      </c>
      <c r="G8" s="66">
        <v>3</v>
      </c>
      <c r="H8" s="66">
        <v>0</v>
      </c>
      <c r="I8" s="76">
        <v>19</v>
      </c>
      <c r="J8" s="66">
        <v>94</v>
      </c>
      <c r="K8" s="56" t="s">
        <v>48</v>
      </c>
      <c r="L8" s="71">
        <v>4.8</v>
      </c>
    </row>
    <row r="9" spans="1:12" ht="15.75" thickBot="1" x14ac:dyDescent="0.3">
      <c r="A9" s="25"/>
      <c r="B9" s="16"/>
      <c r="C9" s="11"/>
      <c r="D9" s="53" t="s">
        <v>27</v>
      </c>
      <c r="E9" s="62" t="s">
        <v>55</v>
      </c>
      <c r="F9" s="67">
        <v>30</v>
      </c>
      <c r="G9" s="67">
        <v>5</v>
      </c>
      <c r="H9" s="67">
        <v>6</v>
      </c>
      <c r="I9" s="77">
        <v>0</v>
      </c>
      <c r="J9" s="67">
        <v>72</v>
      </c>
      <c r="K9" s="57" t="s">
        <v>49</v>
      </c>
      <c r="L9" s="72">
        <v>21</v>
      </c>
    </row>
    <row r="10" spans="1:12" ht="15" x14ac:dyDescent="0.25">
      <c r="A10" s="25"/>
      <c r="B10" s="16"/>
      <c r="C10" s="11"/>
      <c r="D10" s="6" t="s">
        <v>24</v>
      </c>
      <c r="E10" s="63" t="s">
        <v>67</v>
      </c>
      <c r="F10" s="68">
        <v>100</v>
      </c>
      <c r="G10" s="68">
        <v>1</v>
      </c>
      <c r="H10" s="68">
        <v>0</v>
      </c>
      <c r="I10" s="78">
        <v>9</v>
      </c>
      <c r="J10" s="68">
        <v>41</v>
      </c>
      <c r="K10" s="58" t="s">
        <v>50</v>
      </c>
      <c r="L10" s="73">
        <v>19.899999999999999</v>
      </c>
    </row>
    <row r="11" spans="1:12" ht="15" x14ac:dyDescent="0.2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6"/>
      <c r="B12" s="18"/>
      <c r="C12" s="8"/>
      <c r="D12" s="19" t="s">
        <v>39</v>
      </c>
      <c r="E12" s="9"/>
      <c r="F12" s="21">
        <f>SUM(F6:F11)</f>
        <v>370</v>
      </c>
      <c r="G12" s="21">
        <f>SUM(G6:G11)</f>
        <v>18</v>
      </c>
      <c r="H12" s="21">
        <f>SUM(H6:H11)</f>
        <v>20</v>
      </c>
      <c r="I12" s="21">
        <f>SUM(I6:I11)</f>
        <v>90</v>
      </c>
      <c r="J12" s="21">
        <f>SUM(J6:J11)</f>
        <v>613</v>
      </c>
      <c r="K12" s="27"/>
      <c r="L12" s="21">
        <f>SUM(L6:L11)</f>
        <v>72.349999999999994</v>
      </c>
    </row>
    <row r="13" spans="1:12" ht="15" x14ac:dyDescent="0.2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45"/>
      <c r="F13" s="46"/>
      <c r="G13" s="46"/>
      <c r="H13" s="46"/>
      <c r="I13" s="46"/>
      <c r="J13" s="46"/>
      <c r="K13" s="47"/>
      <c r="L13" s="46"/>
    </row>
    <row r="14" spans="1:12" ht="15" x14ac:dyDescent="0.25">
      <c r="A14" s="25"/>
      <c r="B14" s="16"/>
      <c r="C14" s="11"/>
      <c r="D14" s="6"/>
      <c r="E14" s="45"/>
      <c r="F14" s="46"/>
      <c r="G14" s="46"/>
      <c r="H14" s="46"/>
      <c r="I14" s="46"/>
      <c r="J14" s="46"/>
      <c r="K14" s="47"/>
      <c r="L14" s="46"/>
    </row>
    <row r="15" spans="1:12" ht="15" x14ac:dyDescent="0.25">
      <c r="A15" s="25"/>
      <c r="B15" s="16"/>
      <c r="C15" s="11"/>
      <c r="D15" s="6"/>
      <c r="E15" s="45"/>
      <c r="F15" s="46"/>
      <c r="G15" s="46"/>
      <c r="H15" s="46"/>
      <c r="I15" s="46"/>
      <c r="J15" s="46"/>
      <c r="K15" s="47"/>
      <c r="L15" s="46"/>
    </row>
    <row r="16" spans="1:12" ht="15" x14ac:dyDescent="0.2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ca="1">SUM(L13:L21)</f>
        <v>0</v>
      </c>
    </row>
    <row r="17" spans="1:12" ht="15" x14ac:dyDescent="0.2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45"/>
      <c r="F17" s="46"/>
      <c r="G17" s="46"/>
      <c r="H17" s="46"/>
      <c r="I17" s="46"/>
      <c r="J17" s="46"/>
      <c r="K17" s="47"/>
      <c r="L17" s="46"/>
    </row>
    <row r="18" spans="1:12" ht="15" x14ac:dyDescent="0.25">
      <c r="A18" s="25"/>
      <c r="B18" s="16"/>
      <c r="C18" s="11"/>
      <c r="D18" s="7" t="s">
        <v>28</v>
      </c>
      <c r="E18" s="45"/>
      <c r="F18" s="46"/>
      <c r="G18" s="46"/>
      <c r="H18" s="46"/>
      <c r="I18" s="46"/>
      <c r="J18" s="46"/>
      <c r="K18" s="47"/>
      <c r="L18" s="46"/>
    </row>
    <row r="19" spans="1:12" ht="15" x14ac:dyDescent="0.25">
      <c r="A19" s="25"/>
      <c r="B19" s="16"/>
      <c r="C19" s="11"/>
      <c r="D19" s="7" t="s">
        <v>29</v>
      </c>
      <c r="E19" s="45"/>
      <c r="F19" s="46"/>
      <c r="G19" s="46"/>
      <c r="H19" s="46"/>
      <c r="I19" s="46"/>
      <c r="J19" s="46"/>
      <c r="K19" s="47"/>
      <c r="L19" s="46"/>
    </row>
    <row r="20" spans="1:12" ht="15" x14ac:dyDescent="0.25">
      <c r="A20" s="25"/>
      <c r="B20" s="16"/>
      <c r="C20" s="11"/>
      <c r="D20" s="7" t="s">
        <v>30</v>
      </c>
      <c r="E20" s="45"/>
      <c r="F20" s="46"/>
      <c r="G20" s="46"/>
      <c r="H20" s="46"/>
      <c r="I20" s="46"/>
      <c r="J20" s="46"/>
      <c r="K20" s="47"/>
      <c r="L20" s="46"/>
    </row>
    <row r="21" spans="1:12" ht="15" x14ac:dyDescent="0.25">
      <c r="A21" s="25"/>
      <c r="B21" s="16"/>
      <c r="C21" s="11"/>
      <c r="D21" s="7" t="s">
        <v>31</v>
      </c>
      <c r="E21" s="45"/>
      <c r="F21" s="46"/>
      <c r="G21" s="46"/>
      <c r="H21" s="46"/>
      <c r="I21" s="46"/>
      <c r="J21" s="46"/>
      <c r="K21" s="47"/>
      <c r="L21" s="46"/>
    </row>
    <row r="22" spans="1:12" ht="15" x14ac:dyDescent="0.25">
      <c r="A22" s="25"/>
      <c r="B22" s="16"/>
      <c r="C22" s="11"/>
      <c r="D22" s="7" t="s">
        <v>32</v>
      </c>
      <c r="E22" s="45"/>
      <c r="F22" s="46"/>
      <c r="G22" s="46"/>
      <c r="H22" s="46"/>
      <c r="I22" s="46"/>
      <c r="J22" s="46"/>
      <c r="K22" s="47"/>
      <c r="L22" s="46"/>
    </row>
    <row r="23" spans="1:12" ht="15" x14ac:dyDescent="0.25">
      <c r="A23" s="25"/>
      <c r="B23" s="16"/>
      <c r="C23" s="11"/>
      <c r="D23" s="7" t="s">
        <v>33</v>
      </c>
      <c r="E23" s="45"/>
      <c r="F23" s="46"/>
      <c r="G23" s="46"/>
      <c r="H23" s="46"/>
      <c r="I23" s="46"/>
      <c r="J23" s="46"/>
      <c r="K23" s="47"/>
      <c r="L23" s="46"/>
    </row>
    <row r="24" spans="1:12" ht="15" x14ac:dyDescent="0.25">
      <c r="A24" s="25"/>
      <c r="B24" s="16"/>
      <c r="C24" s="11"/>
      <c r="D24" s="6"/>
      <c r="E24" s="45"/>
      <c r="F24" s="46"/>
      <c r="G24" s="46"/>
      <c r="H24" s="46"/>
      <c r="I24" s="46"/>
      <c r="J24" s="46"/>
      <c r="K24" s="47"/>
      <c r="L24" s="46"/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6"/>
      <c r="B26" s="18"/>
      <c r="C26" s="8"/>
      <c r="D26" s="19" t="s">
        <v>39</v>
      </c>
      <c r="E26" s="9"/>
      <c r="F26" s="21">
        <f>SUM(F17:F25)</f>
        <v>0</v>
      </c>
      <c r="G26" s="21">
        <f t="shared" ref="G26:J26" si="1">SUM(G17:G25)</f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7"/>
      <c r="L26" s="21">
        <f ca="1">SUM(L23:L31)</f>
        <v>0</v>
      </c>
    </row>
    <row r="27" spans="1:12" ht="15" x14ac:dyDescent="0.2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45"/>
      <c r="F27" s="46"/>
      <c r="G27" s="46"/>
      <c r="H27" s="46"/>
      <c r="I27" s="46"/>
      <c r="J27" s="46"/>
      <c r="K27" s="47"/>
      <c r="L27" s="46"/>
    </row>
    <row r="28" spans="1:12" ht="15" x14ac:dyDescent="0.25">
      <c r="A28" s="25"/>
      <c r="B28" s="16"/>
      <c r="C28" s="11"/>
      <c r="D28" s="12" t="s">
        <v>31</v>
      </c>
      <c r="E28" s="45"/>
      <c r="F28" s="46"/>
      <c r="G28" s="46"/>
      <c r="H28" s="46"/>
      <c r="I28" s="46"/>
      <c r="J28" s="46"/>
      <c r="K28" s="47"/>
      <c r="L28" s="46"/>
    </row>
    <row r="29" spans="1:12" ht="15" x14ac:dyDescent="0.25">
      <c r="A29" s="25"/>
      <c r="B29" s="16"/>
      <c r="C29" s="11"/>
      <c r="D29" s="6"/>
      <c r="E29" s="45"/>
      <c r="F29" s="46"/>
      <c r="G29" s="46"/>
      <c r="H29" s="46"/>
      <c r="I29" s="46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 ca="1">SUM(L24:L30)</f>
        <v>0</v>
      </c>
    </row>
    <row r="32" spans="1:12" ht="15" x14ac:dyDescent="0.2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45"/>
      <c r="F32" s="46"/>
      <c r="G32" s="46"/>
      <c r="H32" s="46"/>
      <c r="I32" s="46"/>
      <c r="J32" s="46"/>
      <c r="K32" s="47"/>
      <c r="L32" s="46"/>
    </row>
    <row r="33" spans="1:12" ht="15" x14ac:dyDescent="0.25">
      <c r="A33" s="25"/>
      <c r="B33" s="16"/>
      <c r="C33" s="11"/>
      <c r="D33" s="7" t="s">
        <v>30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31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23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6"/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 ca="1">SUM(L32:L40)</f>
        <v>0</v>
      </c>
    </row>
    <row r="39" spans="1:12" ht="15" x14ac:dyDescent="0.2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45"/>
      <c r="F39" s="46"/>
      <c r="G39" s="46"/>
      <c r="H39" s="46"/>
      <c r="I39" s="46"/>
      <c r="J39" s="46"/>
      <c r="K39" s="47"/>
      <c r="L39" s="46"/>
    </row>
    <row r="40" spans="1:12" ht="15" x14ac:dyDescent="0.25">
      <c r="A40" s="25"/>
      <c r="B40" s="16"/>
      <c r="C40" s="11"/>
      <c r="D40" s="12" t="s">
        <v>35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31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24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6"/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 ca="1">SUM(L39:L47)</f>
        <v>0</v>
      </c>
    </row>
    <row r="46" spans="1:12" ht="15.75" thickBot="1" x14ac:dyDescent="0.25">
      <c r="A46" s="31">
        <f>A6</f>
        <v>1</v>
      </c>
      <c r="B46" s="32">
        <f>B6</f>
        <v>1</v>
      </c>
      <c r="C46" s="86" t="s">
        <v>4</v>
      </c>
      <c r="D46" s="87"/>
      <c r="E46" s="33"/>
      <c r="F46" s="34">
        <f>F12+F16+F26+F31+F38+F45</f>
        <v>370</v>
      </c>
      <c r="G46" s="34">
        <f t="shared" ref="G46:J46" si="5">G12+G16+G26+G31+G38+G45</f>
        <v>18</v>
      </c>
      <c r="H46" s="34">
        <f t="shared" si="5"/>
        <v>20</v>
      </c>
      <c r="I46" s="34">
        <f t="shared" si="5"/>
        <v>90</v>
      </c>
      <c r="J46" s="34">
        <f t="shared" si="5"/>
        <v>613</v>
      </c>
      <c r="K46" s="35"/>
      <c r="L46" s="34">
        <f ca="1">L12+L16+L26+L31+L38+L45</f>
        <v>0</v>
      </c>
    </row>
    <row r="47" spans="1:12" ht="15" x14ac:dyDescent="0.25">
      <c r="A47" s="15">
        <v>1</v>
      </c>
      <c r="B47" s="16">
        <v>2</v>
      </c>
      <c r="C47" s="24" t="s">
        <v>20</v>
      </c>
      <c r="D47" s="5" t="s">
        <v>21</v>
      </c>
      <c r="E47" s="59" t="s">
        <v>62</v>
      </c>
      <c r="F47" s="64">
        <v>60</v>
      </c>
      <c r="G47" s="64">
        <v>10</v>
      </c>
      <c r="H47" s="64">
        <v>19</v>
      </c>
      <c r="I47" s="74">
        <v>5</v>
      </c>
      <c r="J47" s="64">
        <v>256</v>
      </c>
      <c r="K47" s="54" t="s">
        <v>57</v>
      </c>
      <c r="L47" s="69">
        <v>25.08</v>
      </c>
    </row>
    <row r="48" spans="1:12" ht="15" x14ac:dyDescent="0.25">
      <c r="A48" s="15"/>
      <c r="B48" s="16"/>
      <c r="C48" s="11"/>
      <c r="D48" s="8" t="s">
        <v>21</v>
      </c>
      <c r="E48" s="60" t="s">
        <v>63</v>
      </c>
      <c r="F48" s="65">
        <v>150</v>
      </c>
      <c r="G48" s="65">
        <v>3</v>
      </c>
      <c r="H48" s="65">
        <v>2</v>
      </c>
      <c r="I48" s="75">
        <v>19</v>
      </c>
      <c r="J48" s="65">
        <v>110</v>
      </c>
      <c r="K48" s="55" t="s">
        <v>58</v>
      </c>
      <c r="L48" s="70">
        <v>18.399999999999999</v>
      </c>
    </row>
    <row r="49" spans="1:12" ht="15" x14ac:dyDescent="0.25">
      <c r="A49" s="15"/>
      <c r="B49" s="16"/>
      <c r="C49" s="11"/>
      <c r="D49" s="8"/>
      <c r="E49" s="60" t="s">
        <v>62</v>
      </c>
      <c r="F49" s="65">
        <v>60</v>
      </c>
      <c r="G49" s="65">
        <v>10</v>
      </c>
      <c r="H49" s="65">
        <v>19</v>
      </c>
      <c r="I49" s="75">
        <v>5</v>
      </c>
      <c r="J49" s="65">
        <v>256</v>
      </c>
      <c r="K49" s="55" t="s">
        <v>57</v>
      </c>
      <c r="L49" s="70">
        <v>25.12</v>
      </c>
    </row>
    <row r="50" spans="1:12" ht="15" x14ac:dyDescent="0.25">
      <c r="A50" s="15"/>
      <c r="B50" s="16"/>
      <c r="C50" s="11"/>
      <c r="D50" s="7" t="s">
        <v>22</v>
      </c>
      <c r="E50" s="61" t="s">
        <v>64</v>
      </c>
      <c r="F50" s="66">
        <v>200</v>
      </c>
      <c r="G50" s="66">
        <v>4</v>
      </c>
      <c r="H50" s="66">
        <v>1</v>
      </c>
      <c r="I50" s="76">
        <v>26</v>
      </c>
      <c r="J50" s="66">
        <v>115</v>
      </c>
      <c r="K50" s="56" t="s">
        <v>59</v>
      </c>
      <c r="L50" s="71">
        <v>12.9</v>
      </c>
    </row>
    <row r="51" spans="1:12" ht="15" x14ac:dyDescent="0.25">
      <c r="A51" s="15"/>
      <c r="B51" s="16"/>
      <c r="C51" s="11"/>
      <c r="D51" s="7" t="s">
        <v>23</v>
      </c>
      <c r="E51" s="61" t="s">
        <v>65</v>
      </c>
      <c r="F51" s="66">
        <v>40</v>
      </c>
      <c r="G51" s="66">
        <v>3</v>
      </c>
      <c r="H51" s="66">
        <v>0</v>
      </c>
      <c r="I51" s="76">
        <v>19</v>
      </c>
      <c r="J51" s="66">
        <v>94</v>
      </c>
      <c r="K51" s="56" t="s">
        <v>48</v>
      </c>
      <c r="L51" s="71">
        <v>4.8</v>
      </c>
    </row>
    <row r="52" spans="1:12" ht="15" x14ac:dyDescent="0.25">
      <c r="A52" s="15"/>
      <c r="B52" s="16"/>
      <c r="C52" s="11"/>
      <c r="D52" s="56" t="s">
        <v>27</v>
      </c>
      <c r="E52" s="61" t="s">
        <v>66</v>
      </c>
      <c r="F52" s="66">
        <v>50</v>
      </c>
      <c r="G52" s="66">
        <v>0</v>
      </c>
      <c r="H52" s="66">
        <v>0</v>
      </c>
      <c r="I52" s="76">
        <v>1</v>
      </c>
      <c r="J52" s="66">
        <v>6</v>
      </c>
      <c r="K52" s="79" t="s">
        <v>60</v>
      </c>
      <c r="L52" s="71">
        <v>5.05</v>
      </c>
    </row>
    <row r="53" spans="1:12" ht="15.75" thickBot="1" x14ac:dyDescent="0.3">
      <c r="A53" s="15"/>
      <c r="B53" s="16"/>
      <c r="C53" s="11"/>
      <c r="D53" s="53" t="s">
        <v>24</v>
      </c>
      <c r="E53" s="62" t="s">
        <v>67</v>
      </c>
      <c r="F53" s="67">
        <v>75</v>
      </c>
      <c r="G53" s="67">
        <v>1</v>
      </c>
      <c r="H53" s="67">
        <v>0</v>
      </c>
      <c r="I53" s="77">
        <v>16</v>
      </c>
      <c r="J53" s="67">
        <v>71</v>
      </c>
      <c r="K53" s="53" t="s">
        <v>61</v>
      </c>
      <c r="L53" s="72">
        <v>6.08</v>
      </c>
    </row>
    <row r="54" spans="1:12" ht="15" x14ac:dyDescent="0.2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SUM(F47:F54)</f>
        <v>635</v>
      </c>
      <c r="G55" s="21">
        <f t="shared" ref="G55" si="6">SUM(G47:G54)</f>
        <v>31</v>
      </c>
      <c r="H55" s="21">
        <f t="shared" ref="H55" si="7">SUM(H47:H54)</f>
        <v>41</v>
      </c>
      <c r="I55" s="21">
        <f t="shared" ref="I55" si="8">SUM(I47:I54)</f>
        <v>91</v>
      </c>
      <c r="J55" s="21">
        <f t="shared" ref="J55" si="9">SUM(J47:J54)</f>
        <v>908</v>
      </c>
      <c r="K55" s="27"/>
      <c r="L55" s="21">
        <f>SUM(L47:L54)</f>
        <v>97.429999999999993</v>
      </c>
    </row>
    <row r="56" spans="1:12" ht="15" x14ac:dyDescent="0.25">
      <c r="A56" s="14">
        <f>A47</f>
        <v>1</v>
      </c>
      <c r="B56" s="14">
        <f>B47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6"/>
      <c r="E57" s="45"/>
      <c r="F57" s="46"/>
      <c r="G57" s="46"/>
      <c r="H57" s="46"/>
      <c r="I57" s="46"/>
      <c r="J57" s="46"/>
      <c r="K57" s="47"/>
      <c r="L57" s="46"/>
    </row>
    <row r="58" spans="1:12" ht="15" x14ac:dyDescent="0.2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0">SUM(G56:G58)</f>
        <v>0</v>
      </c>
      <c r="H59" s="21">
        <f t="shared" ref="H59" si="11">SUM(H56:H58)</f>
        <v>0</v>
      </c>
      <c r="I59" s="21">
        <f t="shared" ref="I59" si="12">SUM(I56:I58)</f>
        <v>0</v>
      </c>
      <c r="J59" s="21">
        <f t="shared" ref="J59" si="13">SUM(J56:J58)</f>
        <v>0</v>
      </c>
      <c r="K59" s="27"/>
      <c r="L59" s="21">
        <f t="shared" ref="L59" ca="1" si="14">SUM(L56:L64)</f>
        <v>0</v>
      </c>
    </row>
    <row r="60" spans="1:12" ht="15" x14ac:dyDescent="0.25">
      <c r="A60" s="14">
        <f>A47</f>
        <v>1</v>
      </c>
      <c r="B60" s="14">
        <f>B47</f>
        <v>2</v>
      </c>
      <c r="C60" s="10" t="s">
        <v>26</v>
      </c>
      <c r="D60" s="7" t="s">
        <v>27</v>
      </c>
      <c r="E60" s="45"/>
      <c r="F60" s="46"/>
      <c r="G60" s="46"/>
      <c r="H60" s="46"/>
      <c r="I60" s="46"/>
      <c r="J60" s="46"/>
      <c r="K60" s="47"/>
      <c r="L60" s="46"/>
    </row>
    <row r="61" spans="1:12" ht="15" x14ac:dyDescent="0.25">
      <c r="A61" s="15"/>
      <c r="B61" s="16"/>
      <c r="C61" s="11"/>
      <c r="D61" s="7" t="s">
        <v>28</v>
      </c>
      <c r="E61" s="45"/>
      <c r="F61" s="46"/>
      <c r="G61" s="46"/>
      <c r="H61" s="46"/>
      <c r="I61" s="46"/>
      <c r="J61" s="46"/>
      <c r="K61" s="47"/>
      <c r="L61" s="46"/>
    </row>
    <row r="62" spans="1:12" ht="15" x14ac:dyDescent="0.25">
      <c r="A62" s="15"/>
      <c r="B62" s="16"/>
      <c r="C62" s="11"/>
      <c r="D62" s="7" t="s">
        <v>29</v>
      </c>
      <c r="E62" s="45"/>
      <c r="F62" s="46"/>
      <c r="G62" s="46"/>
      <c r="H62" s="46"/>
      <c r="I62" s="46"/>
      <c r="J62" s="46"/>
      <c r="K62" s="47"/>
      <c r="L62" s="46"/>
    </row>
    <row r="63" spans="1:12" ht="15" x14ac:dyDescent="0.25">
      <c r="A63" s="15"/>
      <c r="B63" s="16"/>
      <c r="C63" s="11"/>
      <c r="D63" s="7" t="s">
        <v>30</v>
      </c>
      <c r="E63" s="45"/>
      <c r="F63" s="46"/>
      <c r="G63" s="46"/>
      <c r="H63" s="46"/>
      <c r="I63" s="46"/>
      <c r="J63" s="46"/>
      <c r="K63" s="47"/>
      <c r="L63" s="46"/>
    </row>
    <row r="64" spans="1:12" ht="15" x14ac:dyDescent="0.25">
      <c r="A64" s="15"/>
      <c r="B64" s="16"/>
      <c r="C64" s="11"/>
      <c r="D64" s="7" t="s">
        <v>31</v>
      </c>
      <c r="E64" s="45"/>
      <c r="F64" s="46"/>
      <c r="G64" s="46"/>
      <c r="H64" s="46"/>
      <c r="I64" s="46"/>
      <c r="J64" s="46"/>
      <c r="K64" s="47"/>
      <c r="L64" s="46"/>
    </row>
    <row r="65" spans="1:12" ht="15" x14ac:dyDescent="0.25">
      <c r="A65" s="15"/>
      <c r="B65" s="16"/>
      <c r="C65" s="11"/>
      <c r="D65" s="7" t="s">
        <v>32</v>
      </c>
      <c r="E65" s="45"/>
      <c r="F65" s="46"/>
      <c r="G65" s="46"/>
      <c r="H65" s="46"/>
      <c r="I65" s="46"/>
      <c r="J65" s="46"/>
      <c r="K65" s="47"/>
      <c r="L65" s="46"/>
    </row>
    <row r="66" spans="1:12" ht="15" x14ac:dyDescent="0.25">
      <c r="A66" s="15"/>
      <c r="B66" s="16"/>
      <c r="C66" s="11"/>
      <c r="D66" s="7" t="s">
        <v>33</v>
      </c>
      <c r="E66" s="45"/>
      <c r="F66" s="46"/>
      <c r="G66" s="46"/>
      <c r="H66" s="46"/>
      <c r="I66" s="46"/>
      <c r="J66" s="46"/>
      <c r="K66" s="47"/>
      <c r="L66" s="46"/>
    </row>
    <row r="67" spans="1:12" ht="15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5">SUM(G60:G68)</f>
        <v>0</v>
      </c>
      <c r="H69" s="21">
        <f t="shared" ref="H69" si="16">SUM(H60:H68)</f>
        <v>0</v>
      </c>
      <c r="I69" s="21">
        <f t="shared" ref="I69" si="17">SUM(I60:I68)</f>
        <v>0</v>
      </c>
      <c r="J69" s="21">
        <f t="shared" ref="J69" si="18">SUM(J60:J68)</f>
        <v>0</v>
      </c>
      <c r="K69" s="27"/>
      <c r="L69" s="21">
        <f t="shared" ref="L69" ca="1" si="19">SUM(L66:L74)</f>
        <v>0</v>
      </c>
    </row>
    <row r="70" spans="1:12" ht="15" x14ac:dyDescent="0.25">
      <c r="A70" s="14">
        <f>A47</f>
        <v>1</v>
      </c>
      <c r="B70" s="14">
        <f>B47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 t="shared" ref="L74" ca="1" si="24">SUM(L67:L73)</f>
        <v>0</v>
      </c>
    </row>
    <row r="75" spans="1:12" ht="15" x14ac:dyDescent="0.25">
      <c r="A75" s="14">
        <f>A47</f>
        <v>1</v>
      </c>
      <c r="B75" s="14">
        <f>B47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 x14ac:dyDescent="0.25">
      <c r="A82" s="14">
        <f>A47</f>
        <v>1</v>
      </c>
      <c r="B82" s="14">
        <f>B47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 thickBot="1" x14ac:dyDescent="0.25">
      <c r="A89" s="36">
        <f>A47</f>
        <v>1</v>
      </c>
      <c r="B89" s="36">
        <f>B47</f>
        <v>2</v>
      </c>
      <c r="C89" s="86" t="s">
        <v>4</v>
      </c>
      <c r="D89" s="87"/>
      <c r="E89" s="33"/>
      <c r="F89" s="34">
        <f>F55+F59+F69+F74+F81+F88</f>
        <v>635</v>
      </c>
      <c r="G89" s="34">
        <f t="shared" ref="G89" si="35">G55+G59+G69+G74+G81+G88</f>
        <v>31</v>
      </c>
      <c r="H89" s="34">
        <f t="shared" ref="H89" si="36">H55+H59+H69+H74+H81+H88</f>
        <v>41</v>
      </c>
      <c r="I89" s="34">
        <f t="shared" ref="I89" si="37">I55+I59+I69+I74+I81+I88</f>
        <v>91</v>
      </c>
      <c r="J89" s="34">
        <f t="shared" ref="J89" si="38">J55+J59+J69+J74+J81+J88</f>
        <v>908</v>
      </c>
      <c r="K89" s="35"/>
      <c r="L89" s="34">
        <f t="shared" ref="L89" ca="1" si="39">L55+L59+L69+L74+L81+L88</f>
        <v>0</v>
      </c>
    </row>
    <row r="90" spans="1:12" ht="15.75" thickBot="1" x14ac:dyDescent="0.3">
      <c r="A90" s="22">
        <v>1</v>
      </c>
      <c r="B90" s="23">
        <v>3</v>
      </c>
      <c r="C90" s="24" t="s">
        <v>20</v>
      </c>
      <c r="D90" s="5" t="s">
        <v>21</v>
      </c>
      <c r="E90" s="59" t="s">
        <v>71</v>
      </c>
      <c r="F90" s="80" t="s">
        <v>74</v>
      </c>
      <c r="G90" s="64">
        <v>12</v>
      </c>
      <c r="H90" s="64">
        <v>18</v>
      </c>
      <c r="I90" s="74">
        <v>4</v>
      </c>
      <c r="J90" s="64">
        <v>232</v>
      </c>
      <c r="K90" s="54" t="s">
        <v>68</v>
      </c>
      <c r="L90" s="69">
        <v>54.2</v>
      </c>
    </row>
    <row r="91" spans="1:12" ht="15" x14ac:dyDescent="0.25">
      <c r="A91" s="25"/>
      <c r="B91" s="16"/>
      <c r="C91" s="11"/>
      <c r="D91" s="8" t="s">
        <v>21</v>
      </c>
      <c r="E91" s="60" t="s">
        <v>72</v>
      </c>
      <c r="F91" s="64" t="s">
        <v>75</v>
      </c>
      <c r="G91" s="65">
        <v>6</v>
      </c>
      <c r="H91" s="65">
        <v>6</v>
      </c>
      <c r="I91" s="75">
        <v>32</v>
      </c>
      <c r="J91" s="65">
        <v>206</v>
      </c>
      <c r="K91" s="55" t="s">
        <v>69</v>
      </c>
      <c r="L91" s="70">
        <v>9.75</v>
      </c>
    </row>
    <row r="92" spans="1:12" ht="15" x14ac:dyDescent="0.25">
      <c r="A92" s="25"/>
      <c r="B92" s="16"/>
      <c r="C92" s="11"/>
      <c r="D92" s="7" t="s">
        <v>22</v>
      </c>
      <c r="E92" s="61" t="s">
        <v>73</v>
      </c>
      <c r="F92" s="65">
        <v>450</v>
      </c>
      <c r="G92" s="66">
        <v>0</v>
      </c>
      <c r="H92" s="66">
        <v>0</v>
      </c>
      <c r="I92" s="76">
        <v>15</v>
      </c>
      <c r="J92" s="66">
        <v>62</v>
      </c>
      <c r="K92" s="56" t="s">
        <v>70</v>
      </c>
      <c r="L92" s="71">
        <v>3.6</v>
      </c>
    </row>
    <row r="93" spans="1:12" ht="15" x14ac:dyDescent="0.25">
      <c r="A93" s="25"/>
      <c r="B93" s="16"/>
      <c r="C93" s="11"/>
      <c r="D93" s="7" t="s">
        <v>23</v>
      </c>
      <c r="E93" s="61" t="s">
        <v>65</v>
      </c>
      <c r="F93" s="66">
        <v>200</v>
      </c>
      <c r="G93" s="66">
        <v>3</v>
      </c>
      <c r="H93" s="66">
        <v>0</v>
      </c>
      <c r="I93" s="76">
        <v>19</v>
      </c>
      <c r="J93" s="66">
        <v>94</v>
      </c>
      <c r="K93" s="56" t="s">
        <v>48</v>
      </c>
      <c r="L93" s="71">
        <v>4.8</v>
      </c>
    </row>
    <row r="94" spans="1:12" ht="15.75" thickBot="1" x14ac:dyDescent="0.3">
      <c r="A94" s="25"/>
      <c r="B94" s="16"/>
      <c r="C94" s="11"/>
      <c r="D94" s="7" t="s">
        <v>76</v>
      </c>
      <c r="E94" s="45"/>
      <c r="F94" s="66" t="s">
        <v>45</v>
      </c>
      <c r="G94" s="67" t="s">
        <v>45</v>
      </c>
      <c r="H94" s="67" t="s">
        <v>45</v>
      </c>
      <c r="I94" s="77" t="s">
        <v>45</v>
      </c>
      <c r="J94" s="67" t="s">
        <v>45</v>
      </c>
      <c r="K94" s="47"/>
      <c r="L94" s="72" t="s">
        <v>45</v>
      </c>
    </row>
    <row r="95" spans="1:12" ht="15.75" thickBot="1" x14ac:dyDescent="0.3">
      <c r="A95" s="25"/>
      <c r="B95" s="16"/>
      <c r="C95" s="11"/>
      <c r="D95" s="6"/>
      <c r="E95" s="45"/>
      <c r="F95" s="67" t="s">
        <v>45</v>
      </c>
      <c r="G95" s="46"/>
      <c r="H95" s="46"/>
      <c r="I95" s="46"/>
      <c r="J95" s="46"/>
      <c r="K95" s="47"/>
      <c r="L95" s="46"/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650</v>
      </c>
      <c r="G97" s="21">
        <f t="shared" ref="G97" si="40">SUM(G90:G96)</f>
        <v>21</v>
      </c>
      <c r="H97" s="21">
        <f t="shared" ref="H97" si="41">SUM(H90:H96)</f>
        <v>24</v>
      </c>
      <c r="I97" s="21">
        <f t="shared" ref="I97" si="42">SUM(I90:I96)</f>
        <v>70</v>
      </c>
      <c r="J97" s="21">
        <f t="shared" ref="J97" si="43">SUM(J90:J96)</f>
        <v>594</v>
      </c>
      <c r="K97" s="27"/>
      <c r="L97" s="21">
        <f t="shared" ref="L97" si="44">SUM(L90:L96)</f>
        <v>72.349999999999994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/>
      <c r="F102" s="46"/>
      <c r="G102" s="46"/>
      <c r="H102" s="46"/>
      <c r="I102" s="46"/>
      <c r="J102" s="46"/>
      <c r="K102" s="47"/>
      <c r="L102" s="46"/>
    </row>
    <row r="103" spans="1:12" ht="15" x14ac:dyDescent="0.25">
      <c r="A103" s="25"/>
      <c r="B103" s="16"/>
      <c r="C103" s="11"/>
      <c r="D103" s="7" t="s">
        <v>28</v>
      </c>
      <c r="E103" s="45"/>
      <c r="F103" s="46"/>
      <c r="G103" s="46"/>
      <c r="H103" s="46"/>
      <c r="I103" s="46"/>
      <c r="J103" s="46"/>
      <c r="K103" s="47"/>
      <c r="L103" s="46"/>
    </row>
    <row r="104" spans="1:12" ht="15" x14ac:dyDescent="0.25">
      <c r="A104" s="25"/>
      <c r="B104" s="16"/>
      <c r="C104" s="11"/>
      <c r="D104" s="7" t="s">
        <v>29</v>
      </c>
      <c r="E104" s="45"/>
      <c r="F104" s="46"/>
      <c r="G104" s="46"/>
      <c r="H104" s="46"/>
      <c r="I104" s="46"/>
      <c r="J104" s="46"/>
      <c r="K104" s="47"/>
      <c r="L104" s="46"/>
    </row>
    <row r="105" spans="1:12" ht="15" x14ac:dyDescent="0.25">
      <c r="A105" s="25"/>
      <c r="B105" s="16"/>
      <c r="C105" s="11"/>
      <c r="D105" s="7" t="s">
        <v>30</v>
      </c>
      <c r="E105" s="45"/>
      <c r="F105" s="46"/>
      <c r="G105" s="46"/>
      <c r="H105" s="46"/>
      <c r="I105" s="46"/>
      <c r="J105" s="46"/>
      <c r="K105" s="47"/>
      <c r="L105" s="46"/>
    </row>
    <row r="106" spans="1:12" ht="15" x14ac:dyDescent="0.25">
      <c r="A106" s="25"/>
      <c r="B106" s="16"/>
      <c r="C106" s="11"/>
      <c r="D106" s="7" t="s">
        <v>31</v>
      </c>
      <c r="E106" s="45"/>
      <c r="F106" s="46"/>
      <c r="G106" s="46"/>
      <c r="H106" s="46"/>
      <c r="I106" s="46"/>
      <c r="J106" s="46"/>
      <c r="K106" s="47"/>
      <c r="L106" s="46"/>
    </row>
    <row r="107" spans="1:12" ht="15" x14ac:dyDescent="0.25">
      <c r="A107" s="25"/>
      <c r="B107" s="16"/>
      <c r="C107" s="11"/>
      <c r="D107" s="7" t="s">
        <v>32</v>
      </c>
      <c r="E107" s="45"/>
      <c r="F107" s="46"/>
      <c r="G107" s="46"/>
      <c r="H107" s="46"/>
      <c r="I107" s="46"/>
      <c r="J107" s="46"/>
      <c r="K107" s="47"/>
      <c r="L107" s="46"/>
    </row>
    <row r="108" spans="1:12" ht="15" x14ac:dyDescent="0.25">
      <c r="A108" s="25"/>
      <c r="B108" s="16"/>
      <c r="C108" s="11"/>
      <c r="D108" s="7" t="s">
        <v>33</v>
      </c>
      <c r="E108" s="45"/>
      <c r="F108" s="46"/>
      <c r="G108" s="46"/>
      <c r="H108" s="46"/>
      <c r="I108" s="46"/>
      <c r="J108" s="46"/>
      <c r="K108" s="47"/>
      <c r="L108" s="46"/>
    </row>
    <row r="109" spans="1:12" ht="15" x14ac:dyDescent="0.2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0">SUM(G102:G110)</f>
        <v>0</v>
      </c>
      <c r="H111" s="21">
        <f t="shared" ref="H111" si="51">SUM(H102:H110)</f>
        <v>0</v>
      </c>
      <c r="I111" s="21">
        <f t="shared" ref="I111" si="52">SUM(I102:I110)</f>
        <v>0</v>
      </c>
      <c r="J111" s="21">
        <f t="shared" ref="J111" si="53">SUM(J102:J110)</f>
        <v>0</v>
      </c>
      <c r="K111" s="27"/>
      <c r="L111" s="21">
        <f t="shared" ref="L111" ca="1" si="54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5">SUM(G112:G115)</f>
        <v>0</v>
      </c>
      <c r="H116" s="21">
        <f t="shared" ref="H116" si="56">SUM(H112:H115)</f>
        <v>0</v>
      </c>
      <c r="I116" s="21">
        <f t="shared" ref="I116" si="57">SUM(I112:I115)</f>
        <v>0</v>
      </c>
      <c r="J116" s="21">
        <f t="shared" ref="J116" si="58">SUM(J112:J115)</f>
        <v>0</v>
      </c>
      <c r="K116" s="27"/>
      <c r="L116" s="21">
        <f t="shared" ref="L116" ca="1" si="59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86" t="s">
        <v>4</v>
      </c>
      <c r="D131" s="87"/>
      <c r="E131" s="33"/>
      <c r="F131" s="34">
        <f>F97+F101+F111+F116+F123+F130</f>
        <v>650</v>
      </c>
      <c r="G131" s="34">
        <f t="shared" ref="G131" si="70">G97+G101+G111+G116+G123+G130</f>
        <v>21</v>
      </c>
      <c r="H131" s="34">
        <f t="shared" ref="H131" si="71">H97+H101+H111+H116+H123+H130</f>
        <v>24</v>
      </c>
      <c r="I131" s="34">
        <f t="shared" ref="I131" si="72">I97+I101+I111+I116+I123+I130</f>
        <v>70</v>
      </c>
      <c r="J131" s="34">
        <f t="shared" ref="J131" si="73">J97+J101+J111+J116+J123+J130</f>
        <v>594</v>
      </c>
      <c r="K131" s="35"/>
      <c r="L131" s="34">
        <f t="shared" ref="L131" ca="1" si="74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9" t="s">
        <v>79</v>
      </c>
      <c r="F132" s="64">
        <v>150</v>
      </c>
      <c r="G132" s="64">
        <v>14</v>
      </c>
      <c r="H132" s="64">
        <v>10</v>
      </c>
      <c r="I132" s="74">
        <v>20</v>
      </c>
      <c r="J132" s="64">
        <v>222</v>
      </c>
      <c r="K132" s="54" t="s">
        <v>77</v>
      </c>
      <c r="L132" s="69">
        <v>44.41</v>
      </c>
    </row>
    <row r="133" spans="1:12" ht="15" x14ac:dyDescent="0.25">
      <c r="A133" s="25"/>
      <c r="B133" s="16"/>
      <c r="C133" s="11"/>
      <c r="D133" s="7" t="s">
        <v>22</v>
      </c>
      <c r="E133" s="61" t="s">
        <v>53</v>
      </c>
      <c r="F133" s="66">
        <v>200</v>
      </c>
      <c r="G133" s="66">
        <v>4</v>
      </c>
      <c r="H133" s="66">
        <v>3</v>
      </c>
      <c r="I133" s="76">
        <v>29</v>
      </c>
      <c r="J133" s="66">
        <v>155</v>
      </c>
      <c r="K133" s="56" t="s">
        <v>47</v>
      </c>
      <c r="L133" s="71">
        <v>10.25</v>
      </c>
    </row>
    <row r="134" spans="1:12" ht="15" x14ac:dyDescent="0.25">
      <c r="A134" s="25"/>
      <c r="B134" s="16"/>
      <c r="C134" s="11"/>
      <c r="D134" s="7" t="s">
        <v>23</v>
      </c>
      <c r="E134" s="61" t="s">
        <v>80</v>
      </c>
      <c r="F134" s="66" t="s">
        <v>82</v>
      </c>
      <c r="G134" s="66">
        <v>3</v>
      </c>
      <c r="H134" s="66">
        <v>8</v>
      </c>
      <c r="I134" s="76">
        <v>15</v>
      </c>
      <c r="J134" s="66">
        <v>136</v>
      </c>
      <c r="K134" s="79" t="s">
        <v>78</v>
      </c>
      <c r="L134" s="71">
        <v>6.89</v>
      </c>
    </row>
    <row r="135" spans="1:12" ht="15" x14ac:dyDescent="0.25">
      <c r="A135" s="25"/>
      <c r="B135" s="16"/>
      <c r="C135" s="11"/>
      <c r="D135" s="10" t="s">
        <v>24</v>
      </c>
      <c r="E135" s="81" t="s">
        <v>81</v>
      </c>
      <c r="F135" s="82">
        <v>100</v>
      </c>
      <c r="G135" s="82">
        <v>1</v>
      </c>
      <c r="H135" s="82">
        <v>0</v>
      </c>
      <c r="I135" s="83">
        <v>16</v>
      </c>
      <c r="J135" s="82">
        <v>71</v>
      </c>
      <c r="K135" s="47"/>
      <c r="L135" s="84">
        <v>6</v>
      </c>
    </row>
    <row r="136" spans="1:12" ht="15" x14ac:dyDescent="0.25">
      <c r="A136" s="25"/>
      <c r="B136" s="16"/>
      <c r="C136" s="11"/>
      <c r="D136" s="7" t="s">
        <v>45</v>
      </c>
      <c r="E136" s="45" t="s">
        <v>97</v>
      </c>
      <c r="F136" s="46">
        <v>40</v>
      </c>
      <c r="G136" s="46">
        <v>3</v>
      </c>
      <c r="H136" s="46">
        <v>0</v>
      </c>
      <c r="I136" s="46">
        <v>19</v>
      </c>
      <c r="J136" s="46">
        <v>94</v>
      </c>
      <c r="K136" s="47"/>
      <c r="L136" s="46">
        <v>4.8</v>
      </c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490</v>
      </c>
      <c r="G139" s="21">
        <f t="shared" ref="G139" si="75">SUM(G132:G138)</f>
        <v>25</v>
      </c>
      <c r="H139" s="21">
        <f t="shared" ref="H139" si="76">SUM(H132:H138)</f>
        <v>21</v>
      </c>
      <c r="I139" s="21">
        <f t="shared" ref="I139" si="77">SUM(I132:I138)</f>
        <v>99</v>
      </c>
      <c r="J139" s="21">
        <f t="shared" ref="J139" si="78">SUM(J132:J138)</f>
        <v>678</v>
      </c>
      <c r="K139" s="27"/>
      <c r="L139" s="21">
        <f t="shared" ref="L139:L181" si="79">SUM(L132:L138)</f>
        <v>72.349999999999994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6"/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 x14ac:dyDescent="0.25">
      <c r="A145" s="25"/>
      <c r="B145" s="16"/>
      <c r="C145" s="11"/>
      <c r="D145" s="7" t="s">
        <v>28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7" t="s">
        <v>29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 x14ac:dyDescent="0.2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5"/>
      <c r="B148" s="16"/>
      <c r="C148" s="11"/>
      <c r="D148" s="7" t="s">
        <v>31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 x14ac:dyDescent="0.25">
      <c r="A149" s="25"/>
      <c r="B149" s="16"/>
      <c r="C149" s="11"/>
      <c r="D149" s="7" t="s">
        <v>32</v>
      </c>
      <c r="E149" s="45"/>
      <c r="F149" s="46"/>
      <c r="G149" s="46"/>
      <c r="H149" s="46"/>
      <c r="I149" s="46"/>
      <c r="J149" s="46"/>
      <c r="K149" s="47"/>
      <c r="L149" s="46"/>
    </row>
    <row r="150" spans="1:12" ht="15" x14ac:dyDescent="0.25">
      <c r="A150" s="25"/>
      <c r="B150" s="16"/>
      <c r="C150" s="11"/>
      <c r="D150" s="7" t="s">
        <v>33</v>
      </c>
      <c r="E150" s="45"/>
      <c r="F150" s="46"/>
      <c r="G150" s="46"/>
      <c r="H150" s="46"/>
      <c r="I150" s="46"/>
      <c r="J150" s="46"/>
      <c r="K150" s="47"/>
      <c r="L150" s="46"/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5">SUM(G144:G152)</f>
        <v>0</v>
      </c>
      <c r="H153" s="21">
        <f t="shared" ref="H153" si="86">SUM(H144:H152)</f>
        <v>0</v>
      </c>
      <c r="I153" s="21">
        <f t="shared" ref="I153" si="87">SUM(I144:I152)</f>
        <v>0</v>
      </c>
      <c r="J153" s="21">
        <f t="shared" ref="J153" si="88">SUM(J144:J152)</f>
        <v>0</v>
      </c>
      <c r="K153" s="27"/>
      <c r="L153" s="21">
        <f t="shared" ref="L153" ca="1" si="89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0">SUM(G154:G157)</f>
        <v>0</v>
      </c>
      <c r="H158" s="21">
        <f t="shared" ref="H158" si="91">SUM(H154:H157)</f>
        <v>0</v>
      </c>
      <c r="I158" s="21">
        <f t="shared" ref="I158" si="92">SUM(I154:I157)</f>
        <v>0</v>
      </c>
      <c r="J158" s="21">
        <f t="shared" ref="J158" si="93">SUM(J154:J157)</f>
        <v>0</v>
      </c>
      <c r="K158" s="27"/>
      <c r="L158" s="21">
        <f t="shared" ref="L158" ca="1" si="9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86" t="s">
        <v>4</v>
      </c>
      <c r="D173" s="87"/>
      <c r="E173" s="33"/>
      <c r="F173" s="34">
        <f>F139+F143+F153+F158+F165+F172</f>
        <v>490</v>
      </c>
      <c r="G173" s="34">
        <f t="shared" ref="G173" si="105">G139+G143+G153+G158+G165+G172</f>
        <v>25</v>
      </c>
      <c r="H173" s="34">
        <f t="shared" ref="H173" si="106">H139+H143+H153+H158+H165+H172</f>
        <v>21</v>
      </c>
      <c r="I173" s="34">
        <f t="shared" ref="I173" si="107">I139+I143+I153+I158+I165+I172</f>
        <v>99</v>
      </c>
      <c r="J173" s="34">
        <f t="shared" ref="J173" si="108">J139+J143+J153+J158+J165+J172</f>
        <v>678</v>
      </c>
      <c r="K173" s="35"/>
      <c r="L173" s="34">
        <f t="shared" ref="L173" ca="1" si="10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9" t="s">
        <v>86</v>
      </c>
      <c r="F174" s="64" t="s">
        <v>90</v>
      </c>
      <c r="G174" s="64">
        <v>10</v>
      </c>
      <c r="H174" s="64">
        <v>13</v>
      </c>
      <c r="I174" s="74">
        <v>10</v>
      </c>
      <c r="J174" s="64">
        <v>192</v>
      </c>
      <c r="K174" s="54" t="s">
        <v>83</v>
      </c>
      <c r="L174" s="69">
        <v>29.3</v>
      </c>
    </row>
    <row r="175" spans="1:12" ht="15" x14ac:dyDescent="0.25">
      <c r="A175" s="25"/>
      <c r="B175" s="16"/>
      <c r="C175" s="11"/>
      <c r="D175" s="8" t="s">
        <v>21</v>
      </c>
      <c r="E175" s="60" t="s">
        <v>87</v>
      </c>
      <c r="F175" s="65">
        <v>150</v>
      </c>
      <c r="G175" s="65">
        <v>3</v>
      </c>
      <c r="H175" s="65">
        <v>5</v>
      </c>
      <c r="I175" s="75">
        <v>14</v>
      </c>
      <c r="J175" s="65">
        <v>113</v>
      </c>
      <c r="K175" s="55" t="s">
        <v>84</v>
      </c>
      <c r="L175" s="70">
        <v>12.12</v>
      </c>
    </row>
    <row r="176" spans="1:12" ht="15" x14ac:dyDescent="0.25">
      <c r="A176" s="25"/>
      <c r="B176" s="16"/>
      <c r="C176" s="11"/>
      <c r="D176" s="7" t="s">
        <v>22</v>
      </c>
      <c r="E176" s="61" t="s">
        <v>88</v>
      </c>
      <c r="F176" s="66">
        <v>200</v>
      </c>
      <c r="G176" s="66">
        <v>0</v>
      </c>
      <c r="H176" s="66">
        <v>0</v>
      </c>
      <c r="I176" s="76">
        <v>34</v>
      </c>
      <c r="J176" s="66">
        <v>141</v>
      </c>
      <c r="K176" s="56" t="s">
        <v>85</v>
      </c>
      <c r="L176" s="71">
        <v>4.13</v>
      </c>
    </row>
    <row r="177" spans="1:12" ht="15" x14ac:dyDescent="0.25">
      <c r="A177" s="25"/>
      <c r="B177" s="16"/>
      <c r="C177" s="11"/>
      <c r="D177" s="7"/>
      <c r="E177" s="61" t="s">
        <v>52</v>
      </c>
      <c r="F177" s="66">
        <v>110</v>
      </c>
      <c r="G177" s="66">
        <v>5</v>
      </c>
      <c r="H177" s="66">
        <v>2</v>
      </c>
      <c r="I177" s="76">
        <v>1</v>
      </c>
      <c r="J177" s="66">
        <v>59</v>
      </c>
      <c r="K177" s="56"/>
      <c r="L177" s="71">
        <v>22</v>
      </c>
    </row>
    <row r="178" spans="1:12" ht="15" x14ac:dyDescent="0.25">
      <c r="A178" s="25"/>
      <c r="B178" s="16"/>
      <c r="C178" s="11"/>
      <c r="D178" s="7" t="s">
        <v>23</v>
      </c>
      <c r="E178" s="61" t="s">
        <v>89</v>
      </c>
      <c r="F178" s="66">
        <v>40</v>
      </c>
      <c r="G178" s="66">
        <v>3</v>
      </c>
      <c r="H178" s="66">
        <v>0</v>
      </c>
      <c r="I178" s="76">
        <v>19</v>
      </c>
      <c r="J178" s="66">
        <v>94</v>
      </c>
      <c r="K178" s="56" t="s">
        <v>48</v>
      </c>
      <c r="L178" s="71">
        <v>4.8</v>
      </c>
    </row>
    <row r="179" spans="1:12" ht="15" x14ac:dyDescent="0.2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0">SUM(G174:G180)</f>
        <v>21</v>
      </c>
      <c r="H181" s="21">
        <f t="shared" ref="H181" si="111">SUM(H174:H180)</f>
        <v>20</v>
      </c>
      <c r="I181" s="21">
        <f t="shared" ref="I181" si="112">SUM(I174:I180)</f>
        <v>78</v>
      </c>
      <c r="J181" s="21">
        <f t="shared" ref="J181" si="113">SUM(J174:J180)</f>
        <v>599</v>
      </c>
      <c r="K181" s="27"/>
      <c r="L181" s="21">
        <f t="shared" si="79"/>
        <v>72.350000000000009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 x14ac:dyDescent="0.2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/>
      <c r="F186" s="46"/>
      <c r="G186" s="46"/>
      <c r="H186" s="46"/>
      <c r="I186" s="46"/>
      <c r="J186" s="46"/>
      <c r="K186" s="47"/>
      <c r="L186" s="46"/>
    </row>
    <row r="187" spans="1:12" ht="15" x14ac:dyDescent="0.25">
      <c r="A187" s="25"/>
      <c r="B187" s="16"/>
      <c r="C187" s="11"/>
      <c r="D187" s="7" t="s">
        <v>28</v>
      </c>
      <c r="E187" s="45"/>
      <c r="F187" s="46"/>
      <c r="G187" s="46"/>
      <c r="H187" s="46"/>
      <c r="I187" s="46"/>
      <c r="J187" s="46"/>
      <c r="K187" s="47"/>
      <c r="L187" s="46"/>
    </row>
    <row r="188" spans="1:12" ht="15" x14ac:dyDescent="0.25">
      <c r="A188" s="25"/>
      <c r="B188" s="16"/>
      <c r="C188" s="11"/>
      <c r="D188" s="7" t="s">
        <v>29</v>
      </c>
      <c r="E188" s="45"/>
      <c r="F188" s="46"/>
      <c r="G188" s="46"/>
      <c r="H188" s="46"/>
      <c r="I188" s="46"/>
      <c r="J188" s="46"/>
      <c r="K188" s="47"/>
      <c r="L188" s="46"/>
    </row>
    <row r="189" spans="1:12" ht="15" x14ac:dyDescent="0.25">
      <c r="A189" s="25"/>
      <c r="B189" s="16"/>
      <c r="C189" s="11"/>
      <c r="D189" s="7" t="s">
        <v>30</v>
      </c>
      <c r="E189" s="45"/>
      <c r="F189" s="46"/>
      <c r="G189" s="46"/>
      <c r="H189" s="46"/>
      <c r="I189" s="46"/>
      <c r="J189" s="46"/>
      <c r="K189" s="47"/>
      <c r="L189" s="46"/>
    </row>
    <row r="190" spans="1:12" ht="15" x14ac:dyDescent="0.25">
      <c r="A190" s="25"/>
      <c r="B190" s="16"/>
      <c r="C190" s="11"/>
      <c r="D190" s="7" t="s">
        <v>31</v>
      </c>
      <c r="E190" s="45"/>
      <c r="F190" s="46"/>
      <c r="G190" s="46"/>
      <c r="H190" s="46"/>
      <c r="I190" s="46"/>
      <c r="J190" s="46"/>
      <c r="K190" s="47"/>
      <c r="L190" s="46"/>
    </row>
    <row r="191" spans="1:12" ht="15" x14ac:dyDescent="0.25">
      <c r="A191" s="25"/>
      <c r="B191" s="16"/>
      <c r="C191" s="11"/>
      <c r="D191" s="7" t="s">
        <v>32</v>
      </c>
      <c r="E191" s="45"/>
      <c r="F191" s="46"/>
      <c r="G191" s="46"/>
      <c r="H191" s="46"/>
      <c r="I191" s="46"/>
      <c r="J191" s="46"/>
      <c r="K191" s="47"/>
      <c r="L191" s="46"/>
    </row>
    <row r="192" spans="1:12" ht="15" x14ac:dyDescent="0.25">
      <c r="A192" s="25"/>
      <c r="B192" s="16"/>
      <c r="C192" s="11"/>
      <c r="D192" s="7" t="s">
        <v>33</v>
      </c>
      <c r="E192" s="45"/>
      <c r="F192" s="46"/>
      <c r="G192" s="46"/>
      <c r="H192" s="46"/>
      <c r="I192" s="46"/>
      <c r="J192" s="46"/>
      <c r="K192" s="47"/>
      <c r="L192" s="46"/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9">SUM(G186:G194)</f>
        <v>0</v>
      </c>
      <c r="H195" s="21">
        <f t="shared" ref="H195" si="120">SUM(H186:H194)</f>
        <v>0</v>
      </c>
      <c r="I195" s="21">
        <f t="shared" ref="I195" si="121">SUM(I186:I194)</f>
        <v>0</v>
      </c>
      <c r="J195" s="21">
        <f t="shared" ref="J195" si="122">SUM(J186:J194)</f>
        <v>0</v>
      </c>
      <c r="K195" s="27"/>
      <c r="L195" s="21">
        <f t="shared" ref="L195" ca="1" si="123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4">SUM(G196:G199)</f>
        <v>0</v>
      </c>
      <c r="H200" s="21">
        <f t="shared" ref="H200" si="125">SUM(H196:H199)</f>
        <v>0</v>
      </c>
      <c r="I200" s="21">
        <f t="shared" ref="I200" si="126">SUM(I196:I199)</f>
        <v>0</v>
      </c>
      <c r="J200" s="21">
        <f t="shared" ref="J200" si="127">SUM(J196:J199)</f>
        <v>0</v>
      </c>
      <c r="K200" s="27"/>
      <c r="L200" s="21">
        <f t="shared" ref="L200" ca="1" si="128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9">SUM(G201:G206)</f>
        <v>0</v>
      </c>
      <c r="H207" s="21">
        <f t="shared" ref="H207" si="130">SUM(H201:H206)</f>
        <v>0</v>
      </c>
      <c r="I207" s="21">
        <f t="shared" ref="I207" si="131">SUM(I201:I206)</f>
        <v>0</v>
      </c>
      <c r="J207" s="21">
        <f t="shared" ref="J207" si="132">SUM(J201:J206)</f>
        <v>0</v>
      </c>
      <c r="K207" s="27"/>
      <c r="L207" s="21">
        <f t="shared" ref="L207" ca="1" si="133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4">SUM(G208:G213)</f>
        <v>0</v>
      </c>
      <c r="H214" s="21">
        <f t="shared" ref="H214" si="135">SUM(H208:H213)</f>
        <v>0</v>
      </c>
      <c r="I214" s="21">
        <f t="shared" ref="I214" si="136">SUM(I208:I213)</f>
        <v>0</v>
      </c>
      <c r="J214" s="21">
        <f t="shared" ref="J214" si="137">SUM(J208:J213)</f>
        <v>0</v>
      </c>
      <c r="K214" s="27"/>
      <c r="L214" s="21">
        <f t="shared" ref="L214" ca="1" si="138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86" t="s">
        <v>4</v>
      </c>
      <c r="D215" s="87"/>
      <c r="E215" s="33"/>
      <c r="F215" s="34">
        <f>F181+F185+F195+F200+F207+F214</f>
        <v>500</v>
      </c>
      <c r="G215" s="34">
        <f t="shared" ref="G215" si="139">G181+G185+G195+G200+G207+G214</f>
        <v>21</v>
      </c>
      <c r="H215" s="34">
        <f t="shared" ref="H215" si="140">H181+H185+H195+H200+H207+H214</f>
        <v>20</v>
      </c>
      <c r="I215" s="34">
        <f t="shared" ref="I215" si="141">I181+I185+I195+I200+I207+I214</f>
        <v>78</v>
      </c>
      <c r="J215" s="34">
        <f t="shared" ref="J215" si="142">J181+J185+J195+J200+J207+J214</f>
        <v>599</v>
      </c>
      <c r="K215" s="35"/>
      <c r="L215" s="34">
        <f t="shared" ref="L215" ca="1" si="14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2" t="s">
        <v>62</v>
      </c>
      <c r="F216" s="43">
        <v>60</v>
      </c>
      <c r="G216" s="43">
        <v>10.37</v>
      </c>
      <c r="H216" s="43">
        <v>19.47</v>
      </c>
      <c r="I216" s="43">
        <v>4.91</v>
      </c>
      <c r="J216" s="43">
        <v>255.75</v>
      </c>
      <c r="K216" s="44" t="s">
        <v>57</v>
      </c>
      <c r="L216" s="85">
        <v>25.08</v>
      </c>
    </row>
    <row r="217" spans="1:12" ht="15" x14ac:dyDescent="0.25">
      <c r="A217" s="25"/>
      <c r="B217" s="16"/>
      <c r="C217" s="11"/>
      <c r="D217" s="6"/>
      <c r="E217" s="45" t="s">
        <v>92</v>
      </c>
      <c r="F217" s="46">
        <v>150</v>
      </c>
      <c r="G217" s="46">
        <v>3.08</v>
      </c>
      <c r="H217" s="46">
        <v>2.33</v>
      </c>
      <c r="I217" s="46">
        <v>19.13</v>
      </c>
      <c r="J217" s="46">
        <v>109.73</v>
      </c>
      <c r="K217" s="47" t="s">
        <v>58</v>
      </c>
      <c r="L217" s="46">
        <v>16.25</v>
      </c>
    </row>
    <row r="218" spans="1:12" ht="15" x14ac:dyDescent="0.25">
      <c r="A218" s="25"/>
      <c r="B218" s="16"/>
      <c r="C218" s="11"/>
      <c r="D218" s="7" t="s">
        <v>22</v>
      </c>
      <c r="E218" s="45" t="s">
        <v>93</v>
      </c>
      <c r="F218" s="46">
        <v>200</v>
      </c>
      <c r="G218" s="46">
        <v>3.78</v>
      </c>
      <c r="H218" s="46">
        <v>0.67</v>
      </c>
      <c r="I218" s="46">
        <v>26</v>
      </c>
      <c r="J218" s="46">
        <v>125.11</v>
      </c>
      <c r="K218" s="47" t="s">
        <v>94</v>
      </c>
      <c r="L218" s="46">
        <v>10.5</v>
      </c>
    </row>
    <row r="219" spans="1:12" ht="15" x14ac:dyDescent="0.25">
      <c r="A219" s="25"/>
      <c r="B219" s="16"/>
      <c r="C219" s="11"/>
      <c r="D219" s="7" t="s">
        <v>23</v>
      </c>
      <c r="E219" s="45" t="s">
        <v>95</v>
      </c>
      <c r="F219" s="46">
        <v>40</v>
      </c>
      <c r="G219" s="46">
        <v>3.16</v>
      </c>
      <c r="H219" s="46">
        <v>0.4</v>
      </c>
      <c r="I219" s="46">
        <v>19.32</v>
      </c>
      <c r="J219" s="46">
        <v>93.52</v>
      </c>
      <c r="K219" s="47"/>
      <c r="L219" s="46">
        <v>3.7</v>
      </c>
    </row>
    <row r="220" spans="1:12" ht="15" x14ac:dyDescent="0.25">
      <c r="A220" s="25"/>
      <c r="B220" s="16"/>
      <c r="C220" s="11"/>
      <c r="D220" s="7" t="s">
        <v>91</v>
      </c>
      <c r="E220" s="45" t="s">
        <v>96</v>
      </c>
      <c r="F220" s="46">
        <v>50</v>
      </c>
      <c r="G220" s="46">
        <v>0.35</v>
      </c>
      <c r="H220" s="46">
        <v>0.05</v>
      </c>
      <c r="I220" s="46">
        <v>0.95</v>
      </c>
      <c r="J220" s="46">
        <v>6</v>
      </c>
      <c r="K220" s="47" t="s">
        <v>60</v>
      </c>
      <c r="L220" s="46">
        <v>3.15</v>
      </c>
    </row>
    <row r="221" spans="1:12" ht="15" x14ac:dyDescent="0.2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 x14ac:dyDescent="0.2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.75" thickBot="1" x14ac:dyDescent="0.3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4">SUM(G216:G222)</f>
        <v>20.740000000000002</v>
      </c>
      <c r="H223" s="21">
        <f t="shared" ref="H223" si="145">SUM(H216:H222)</f>
        <v>22.919999999999998</v>
      </c>
      <c r="I223" s="21">
        <f t="shared" ref="I223" si="146">SUM(I216:I222)</f>
        <v>70.31</v>
      </c>
      <c r="J223" s="21">
        <f t="shared" ref="J223" si="147">SUM(J216:J222)</f>
        <v>590.11</v>
      </c>
      <c r="K223" s="27"/>
      <c r="L223" s="21">
        <f t="shared" ref="L223" si="148">SUM(L216:L222)</f>
        <v>58.68</v>
      </c>
    </row>
    <row r="224" spans="1:12" ht="13.5" thickBot="1" x14ac:dyDescent="0.25">
      <c r="A224" s="29"/>
      <c r="B224" s="30"/>
      <c r="C224" s="91" t="s">
        <v>5</v>
      </c>
      <c r="D224" s="91"/>
      <c r="E224" s="91"/>
      <c r="F224" s="37" t="e">
        <f>(F46+F89+F131+F173+F215+#REF!+#REF!+#REF!+#REF!+#REF!+#REF!+#REF!+#REF!+#REF!)/(IF(F46=0,0,1)+IF(F89=0,0,1)+IF(F131=0,0,1)+IF(F173=0,0,1)+IF(F215=0,0,1)+IF(#REF!=0,0,1)+IF(#REF!=0,0,1)+IF(#REF!=0,0,1)+IF(#REF!=0,0,1)+IF(#REF!=0,0,1)+IF(#REF!=0,0,1)+IF(#REF!=0,0,1)+IF(#REF!=0,0,1)+IF(#REF!=0,0,1))</f>
        <v>#REF!</v>
      </c>
      <c r="G224" s="37" t="e">
        <f>(G46+G89+G131+G173+G215+#REF!+#REF!+#REF!+#REF!+#REF!+#REF!+#REF!+#REF!+#REF!)/(IF(G46=0,0,1)+IF(G89=0,0,1)+IF(G131=0,0,1)+IF(G173=0,0,1)+IF(G215=0,0,1)+IF(#REF!=0,0,1)+IF(#REF!=0,0,1)+IF(#REF!=0,0,1)+IF(#REF!=0,0,1)+IF(#REF!=0,0,1)+IF(#REF!=0,0,1)+IF(#REF!=0,0,1)+IF(#REF!=0,0,1)+IF(#REF!=0,0,1))</f>
        <v>#REF!</v>
      </c>
      <c r="H224" s="37" t="e">
        <f>(H46+H89+H131+H173+H215+#REF!+#REF!+#REF!+#REF!+#REF!+#REF!+#REF!+#REF!+#REF!)/(IF(H46=0,0,1)+IF(H89=0,0,1)+IF(H131=0,0,1)+IF(H173=0,0,1)+IF(H215=0,0,1)+IF(#REF!=0,0,1)+IF(#REF!=0,0,1)+IF(#REF!=0,0,1)+IF(#REF!=0,0,1)+IF(#REF!=0,0,1)+IF(#REF!=0,0,1)+IF(#REF!=0,0,1)+IF(#REF!=0,0,1)+IF(#REF!=0,0,1))</f>
        <v>#REF!</v>
      </c>
      <c r="I224" s="37" t="e">
        <f>(I46+I89+I131+I173+I215+#REF!+#REF!+#REF!+#REF!+#REF!+#REF!+#REF!+#REF!+#REF!)/(IF(I46=0,0,1)+IF(I89=0,0,1)+IF(I131=0,0,1)+IF(I173=0,0,1)+IF(I215=0,0,1)+IF(#REF!=0,0,1)+IF(#REF!=0,0,1)+IF(#REF!=0,0,1)+IF(#REF!=0,0,1)+IF(#REF!=0,0,1)+IF(#REF!=0,0,1)+IF(#REF!=0,0,1)+IF(#REF!=0,0,1)+IF(#REF!=0,0,1))</f>
        <v>#REF!</v>
      </c>
      <c r="J224" s="37" t="e">
        <f>(J46+J89+J131+J173+J215+#REF!+#REF!+#REF!+#REF!+#REF!+#REF!+#REF!+#REF!+#REF!)/(IF(J46=0,0,1)+IF(J89=0,0,1)+IF(J131=0,0,1)+IF(J173=0,0,1)+IF(J215=0,0,1)+IF(#REF!=0,0,1)+IF(#REF!=0,0,1)+IF(#REF!=0,0,1)+IF(#REF!=0,0,1)+IF(#REF!=0,0,1)+IF(#REF!=0,0,1)+IF(#REF!=0,0,1)+IF(#REF!=0,0,1)+IF(#REF!=0,0,1))</f>
        <v>#REF!</v>
      </c>
      <c r="K224" s="37"/>
      <c r="L224" s="37" t="e">
        <f ca="1">(L46+L89+L131+L173+L215+#REF!+#REF!+#REF!+#REF!+#REF!+#REF!+#REF!+#REF!+#REF!)/(IF(L46=0,0,1)+IF(L89=0,0,1)+IF(L131=0,0,1)+IF(L173=0,0,1)+IF(L215=0,0,1)+IF(#REF!=0,0,1)+IF(#REF!=0,0,1)+IF(#REF!=0,0,1)+IF(#REF!=0,0,1)+IF(#REF!=0,0,1)+IF(#REF!=0,0,1)+IF(#REF!=0,0,1)+IF(#REF!=0,0,1)+IF(#REF!=0,0,1))</f>
        <v>#DIV/0!</v>
      </c>
    </row>
  </sheetData>
  <mergeCells count="9">
    <mergeCell ref="C224:E224"/>
    <mergeCell ref="C46:D46"/>
    <mergeCell ref="C1:E1"/>
    <mergeCell ref="H1:K1"/>
    <mergeCell ref="H2:K2"/>
    <mergeCell ref="C89:D89"/>
    <mergeCell ref="C131:D131"/>
    <mergeCell ref="C173:D173"/>
    <mergeCell ref="C215:D2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kremenki</cp:lastModifiedBy>
  <dcterms:created xsi:type="dcterms:W3CDTF">2022-05-16T14:23:56Z</dcterms:created>
  <dcterms:modified xsi:type="dcterms:W3CDTF">2024-09-04T11:36:27Z</dcterms:modified>
</cp:coreProperties>
</file>